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Documenten\Calculate.it\"/>
    </mc:Choice>
  </mc:AlternateContent>
  <xr:revisionPtr revIDLastSave="0" documentId="13_ncr:1_{3D02E2F6-22F5-46FD-99DF-C3CF25AE303F}" xr6:coauthVersionLast="47" xr6:coauthVersionMax="47" xr10:uidLastSave="{00000000-0000-0000-0000-000000000000}"/>
  <bookViews>
    <workbookView xWindow="-108" yWindow="-108" windowWidth="23256" windowHeight="12576" xr2:uid="{2DC99E41-89FB-4F4F-974E-AFA07F3AE21A}"/>
  </bookViews>
  <sheets>
    <sheet name="Cum.Rente" sheetId="1" r:id="rId1"/>
    <sheet name="Formules" sheetId="2" r:id="rId2"/>
    <sheet name="Waard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B3" i="1" s="1"/>
  <c r="F2" i="1"/>
  <c r="D2" i="1"/>
  <c r="B2" i="1"/>
  <c r="C2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F3" i="1" l="1"/>
  <c r="D3" i="1" l="1"/>
  <c r="E3" i="1" s="1"/>
  <c r="B4" i="1" s="1"/>
  <c r="F4" i="1" l="1"/>
  <c r="D4" i="1" l="1"/>
  <c r="E4" i="1" s="1"/>
  <c r="B5" i="1" s="1"/>
  <c r="F5" i="1" l="1"/>
  <c r="D5" i="1"/>
  <c r="E5" i="1" s="1"/>
  <c r="B6" i="1" s="1"/>
  <c r="F6" i="1" l="1"/>
  <c r="D6" i="1"/>
  <c r="E6" i="1" l="1"/>
  <c r="B7" i="1" s="1"/>
  <c r="F7" i="1" l="1"/>
  <c r="D7" i="1"/>
  <c r="E7" i="1" l="1"/>
  <c r="B8" i="1" s="1"/>
  <c r="F8" i="1" l="1"/>
  <c r="D8" i="1"/>
  <c r="E8" i="1" s="1"/>
  <c r="B9" i="1" s="1"/>
  <c r="F9" i="1" l="1"/>
  <c r="D9" i="1"/>
  <c r="E9" i="1" l="1"/>
  <c r="B10" i="1" s="1"/>
  <c r="F10" i="1" l="1"/>
  <c r="D10" i="1"/>
  <c r="E10" i="1" s="1"/>
  <c r="B11" i="1" s="1"/>
  <c r="F11" i="1" l="1"/>
  <c r="D11" i="1"/>
  <c r="E11" i="1" s="1"/>
  <c r="B12" i="1" s="1"/>
  <c r="F12" i="1" l="1"/>
  <c r="D12" i="1"/>
  <c r="E12" i="1" l="1"/>
  <c r="B13" i="1" s="1"/>
  <c r="F13" i="1" l="1"/>
  <c r="D13" i="1"/>
  <c r="E13" i="1" l="1"/>
  <c r="B14" i="1" s="1"/>
  <c r="F14" i="1" l="1"/>
  <c r="D14" i="1"/>
  <c r="E14" i="1" s="1"/>
  <c r="B15" i="1" s="1"/>
  <c r="F15" i="1" l="1"/>
  <c r="D15" i="1"/>
  <c r="E15" i="1" s="1"/>
  <c r="B16" i="1" s="1"/>
  <c r="F16" i="1" l="1"/>
  <c r="D16" i="1"/>
  <c r="E16" i="1" l="1"/>
  <c r="B17" i="1" s="1"/>
  <c r="F17" i="1" l="1"/>
  <c r="D17" i="1"/>
  <c r="E17" i="1" s="1"/>
  <c r="B18" i="1" s="1"/>
  <c r="F18" i="1" l="1"/>
  <c r="D18" i="1"/>
  <c r="E18" i="1" l="1"/>
  <c r="B19" i="1" s="1"/>
  <c r="F19" i="1" l="1"/>
  <c r="D19" i="1"/>
  <c r="E19" i="1" s="1"/>
  <c r="B20" i="1" s="1"/>
  <c r="F20" i="1" l="1"/>
  <c r="D20" i="1"/>
  <c r="E20" i="1" l="1"/>
  <c r="B21" i="1" s="1"/>
  <c r="F21" i="1" l="1"/>
  <c r="D21" i="1"/>
  <c r="E21" i="1" l="1"/>
  <c r="B22" i="1" s="1"/>
  <c r="F22" i="1" l="1"/>
  <c r="D22" i="1"/>
  <c r="E22" i="1" s="1"/>
  <c r="B23" i="1" s="1"/>
  <c r="F23" i="1" l="1"/>
  <c r="D23" i="1"/>
  <c r="E23" i="1" s="1"/>
  <c r="B24" i="1" s="1"/>
  <c r="F24" i="1" l="1"/>
  <c r="D24" i="1"/>
  <c r="E24" i="1" l="1"/>
  <c r="B25" i="1" s="1"/>
  <c r="F25" i="1" l="1"/>
  <c r="D25" i="1"/>
  <c r="E25" i="1" s="1"/>
  <c r="B26" i="1" s="1"/>
  <c r="F26" i="1" l="1"/>
  <c r="D26" i="1"/>
  <c r="E26" i="1" l="1"/>
  <c r="B27" i="1" s="1"/>
  <c r="F27" i="1" l="1"/>
  <c r="D27" i="1"/>
  <c r="E27" i="1" s="1"/>
  <c r="B28" i="1" s="1"/>
  <c r="F28" i="1" l="1"/>
  <c r="D28" i="1"/>
  <c r="E28" i="1" l="1"/>
  <c r="B29" i="1" s="1"/>
  <c r="F29" i="1" l="1"/>
  <c r="D29" i="1"/>
  <c r="E29" i="1" l="1"/>
  <c r="B30" i="1" s="1"/>
  <c r="F30" i="1" l="1"/>
  <c r="D30" i="1"/>
  <c r="E30" i="1" s="1"/>
  <c r="B31" i="1" s="1"/>
  <c r="F31" i="1" l="1"/>
  <c r="D31" i="1"/>
  <c r="E31" i="1" s="1"/>
  <c r="B32" i="1" s="1"/>
  <c r="F32" i="1" l="1"/>
  <c r="D32" i="1"/>
  <c r="E32" i="1" l="1"/>
  <c r="B33" i="1" s="1"/>
  <c r="F33" i="1" l="1"/>
  <c r="D33" i="1"/>
  <c r="E33" i="1" s="1"/>
  <c r="B34" i="1" s="1"/>
  <c r="F34" i="1" l="1"/>
  <c r="D34" i="1"/>
  <c r="E34" i="1" l="1"/>
  <c r="B35" i="1" s="1"/>
  <c r="F35" i="1" l="1"/>
  <c r="D35" i="1"/>
  <c r="E35" i="1" s="1"/>
  <c r="B36" i="1" s="1"/>
  <c r="F36" i="1" l="1"/>
  <c r="D36" i="1"/>
  <c r="E36" i="1" l="1"/>
  <c r="B37" i="1" s="1"/>
  <c r="F37" i="1" l="1"/>
  <c r="D37" i="1"/>
  <c r="E37" i="1" l="1"/>
  <c r="B38" i="1" s="1"/>
  <c r="F38" i="1" l="1"/>
  <c r="D38" i="1"/>
  <c r="E38" i="1" s="1"/>
  <c r="B39" i="1" s="1"/>
  <c r="F39" i="1" l="1"/>
  <c r="D39" i="1"/>
  <c r="E39" i="1" s="1"/>
  <c r="B40" i="1" s="1"/>
  <c r="F40" i="1" l="1"/>
  <c r="D40" i="1"/>
  <c r="E40" i="1" l="1"/>
  <c r="B41" i="1" s="1"/>
  <c r="F41" i="1" l="1"/>
  <c r="D41" i="1"/>
  <c r="E41" i="1" s="1"/>
  <c r="B42" i="1" s="1"/>
  <c r="F42" i="1" l="1"/>
  <c r="D42" i="1"/>
  <c r="E42" i="1" l="1"/>
  <c r="B43" i="1" s="1"/>
  <c r="F43" i="1" l="1"/>
  <c r="D43" i="1"/>
  <c r="E43" i="1" s="1"/>
  <c r="B44" i="1" s="1"/>
  <c r="F44" i="1" l="1"/>
  <c r="D44" i="1"/>
  <c r="E44" i="1" l="1"/>
  <c r="B45" i="1" s="1"/>
  <c r="F45" i="1" l="1"/>
  <c r="D45" i="1"/>
  <c r="E45" i="1" l="1"/>
  <c r="B46" i="1" s="1"/>
  <c r="F46" i="1" l="1"/>
  <c r="D46" i="1"/>
  <c r="E46" i="1" s="1"/>
  <c r="B47" i="1" s="1"/>
  <c r="F47" i="1" l="1"/>
  <c r="D47" i="1"/>
  <c r="E47" i="1" s="1"/>
  <c r="B48" i="1" s="1"/>
  <c r="F48" i="1" l="1"/>
  <c r="D48" i="1"/>
  <c r="E48" i="1" l="1"/>
  <c r="B49" i="1" s="1"/>
  <c r="F49" i="1" l="1"/>
  <c r="D49" i="1"/>
  <c r="E49" i="1" s="1"/>
  <c r="B50" i="1" s="1"/>
  <c r="F50" i="1" l="1"/>
  <c r="D50" i="1"/>
  <c r="E50" i="1" l="1"/>
  <c r="B51" i="1" s="1"/>
  <c r="F51" i="1" l="1"/>
  <c r="D51" i="1"/>
  <c r="E51" i="1" s="1"/>
  <c r="B52" i="1" s="1"/>
  <c r="F52" i="1" l="1"/>
  <c r="D52" i="1"/>
  <c r="E52" i="1" l="1"/>
  <c r="B53" i="1" s="1"/>
  <c r="F53" i="1" l="1"/>
  <c r="D53" i="1"/>
  <c r="E53" i="1" s="1"/>
  <c r="B54" i="1" l="1"/>
  <c r="F54" i="1" s="1"/>
</calcChain>
</file>

<file path=xl/sharedStrings.xml><?xml version="1.0" encoding="utf-8"?>
<sst xmlns="http://schemas.openxmlformats.org/spreadsheetml/2006/main" count="93" uniqueCount="60">
  <si>
    <t>Rente</t>
  </si>
  <si>
    <t>Rente/wk</t>
  </si>
  <si>
    <t>Wk #</t>
  </si>
  <si>
    <t>Totale Inleg</t>
  </si>
  <si>
    <t>Cum. Rente</t>
  </si>
  <si>
    <t>Eff. Rente%</t>
  </si>
  <si>
    <t>Week</t>
  </si>
  <si>
    <t>=B2*C2</t>
  </si>
  <si>
    <t>=ALS(E1&lt;25;E1;0)+D2</t>
  </si>
  <si>
    <t>=B2+ALS(E2&gt;=25;E2;0)</t>
  </si>
  <si>
    <t>=C$2</t>
  </si>
  <si>
    <t>=B3*C3</t>
  </si>
  <si>
    <t>=ALS(E2&lt;25;E2;0)+D3</t>
  </si>
  <si>
    <t>=B3+ALS(E3&gt;=25;E3;0)</t>
  </si>
  <si>
    <t>=B4*C4</t>
  </si>
  <si>
    <t>=ALS(E3&lt;25;E3;0)+D4</t>
  </si>
  <si>
    <t>=B4+ALS(E3&gt;=25;E3;0)</t>
  </si>
  <si>
    <t>=ALS(E4&lt;25;E4;0)+D5</t>
  </si>
  <si>
    <t>=B5+ALS(E4&gt;=25;E4;0)</t>
  </si>
  <si>
    <t>=B5*C5</t>
  </si>
  <si>
    <t>Cel</t>
  </si>
  <si>
    <t>Waarde</t>
  </si>
  <si>
    <t>Weergegeven waarde</t>
  </si>
  <si>
    <t>Formule</t>
  </si>
  <si>
    <t>A2</t>
  </si>
  <si>
    <t>1</t>
  </si>
  <si>
    <t>=RIJ()-RIJ($A$2)+1</t>
  </si>
  <si>
    <t>B2</t>
  </si>
  <si>
    <t xml:space="preserve"> €  10,000.00 </t>
  </si>
  <si>
    <t>=10000</t>
  </si>
  <si>
    <t>C2</t>
  </si>
  <si>
    <t>0.12%</t>
  </si>
  <si>
    <t>=0.12%</t>
  </si>
  <si>
    <t>D2</t>
  </si>
  <si>
    <t xml:space="preserve"> €          12.00 </t>
  </si>
  <si>
    <t>E2</t>
  </si>
  <si>
    <t>A3</t>
  </si>
  <si>
    <t>2</t>
  </si>
  <si>
    <t>B3</t>
  </si>
  <si>
    <t>C3</t>
  </si>
  <si>
    <t>D3</t>
  </si>
  <si>
    <t>E3</t>
  </si>
  <si>
    <t xml:space="preserve"> €          24.00 </t>
  </si>
  <si>
    <t>A4</t>
  </si>
  <si>
    <t>3</t>
  </si>
  <si>
    <t>B4</t>
  </si>
  <si>
    <t>C4</t>
  </si>
  <si>
    <t>D4</t>
  </si>
  <si>
    <t>E4</t>
  </si>
  <si>
    <t xml:space="preserve"> €          36.00 </t>
  </si>
  <si>
    <t>A5</t>
  </si>
  <si>
    <t>4</t>
  </si>
  <si>
    <t>B5</t>
  </si>
  <si>
    <t xml:space="preserve"> €  10,036.00 </t>
  </si>
  <si>
    <t>=B4+ALS(E4&gt;=25;E4;0)</t>
  </si>
  <si>
    <t>=(B2-B$2)/B$2</t>
  </si>
  <si>
    <t>=(B3-B$2)/B$2</t>
  </si>
  <si>
    <t>=(B4-B$2)/B$2</t>
  </si>
  <si>
    <t>=(B5-B$2)/B$2</t>
  </si>
  <si>
    <t>=(B6-B$2)/B$2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</si>
</sst>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9" formatCode="0.00000%"/>
    <numFmt numFmtId="187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44" fontId="0" fillId="0" borderId="0" xfId="0" quotePrefix="1" applyNumberFormat="1" applyAlignment="1">
      <alignment horizontal="left"/>
    </xf>
    <xf numFmtId="169" fontId="0" fillId="0" borderId="0" xfId="1" quotePrefix="1" applyNumberFormat="1" applyFont="1" applyAlignment="1">
      <alignment horizontal="left"/>
    </xf>
    <xf numFmtId="10" fontId="0" fillId="0" borderId="0" xfId="0" quotePrefix="1" applyNumberFormat="1" applyAlignment="1">
      <alignment horizontal="center"/>
    </xf>
    <xf numFmtId="187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87" fontId="0" fillId="0" borderId="0" xfId="0" applyNumberFormat="1" applyAlignment="1">
      <alignment horizontal="center"/>
    </xf>
    <xf numFmtId="44" fontId="2" fillId="2" borderId="0" xfId="0" applyNumberFormat="1" applyFont="1" applyFill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3033-401B-46B1-8B2C-0FE51CDA90F4}">
  <dimension ref="A1:F54"/>
  <sheetViews>
    <sheetView tabSelected="1" workbookViewId="0"/>
  </sheetViews>
  <sheetFormatPr defaultRowHeight="14.4" x14ac:dyDescent="0.3"/>
  <cols>
    <col min="1" max="1" width="5.77734375" style="4" customWidth="1"/>
    <col min="2" max="2" width="11.77734375" style="1" customWidth="1"/>
    <col min="3" max="4" width="11.77734375" style="5" customWidth="1"/>
    <col min="5" max="6" width="11.77734375" style="4" customWidth="1"/>
  </cols>
  <sheetData>
    <row r="1" spans="1:6" x14ac:dyDescent="0.3">
      <c r="A1" s="2" t="s">
        <v>2</v>
      </c>
      <c r="B1" s="3" t="s">
        <v>3</v>
      </c>
      <c r="C1" s="3" t="s">
        <v>1</v>
      </c>
      <c r="D1" s="3" t="s">
        <v>0</v>
      </c>
      <c r="E1" s="3" t="s">
        <v>4</v>
      </c>
      <c r="F1" s="3" t="s">
        <v>5</v>
      </c>
    </row>
    <row r="2" spans="1:6" x14ac:dyDescent="0.3">
      <c r="A2" s="4">
        <f>ROW()-ROW($A$2)+1</f>
        <v>1</v>
      </c>
      <c r="B2" s="14">
        <f>10000</f>
        <v>10000</v>
      </c>
      <c r="C2" s="12">
        <f>0.12%</f>
        <v>1.1999999999999999E-3</v>
      </c>
      <c r="D2" s="5">
        <f>B2*C2</f>
        <v>11.999999999999998</v>
      </c>
      <c r="E2" s="5">
        <f>D2</f>
        <v>11.999999999999998</v>
      </c>
      <c r="F2" s="6">
        <f>(B2-B$2)/B$2</f>
        <v>0</v>
      </c>
    </row>
    <row r="3" spans="1:6" x14ac:dyDescent="0.3">
      <c r="A3" s="4">
        <f>ROW()-ROW($A$2)+1</f>
        <v>2</v>
      </c>
      <c r="B3" s="1">
        <f>B2+(E2&gt;=25)*E2</f>
        <v>10000</v>
      </c>
      <c r="C3" s="7">
        <f>C$2</f>
        <v>1.1999999999999999E-3</v>
      </c>
      <c r="D3" s="5">
        <f t="shared" ref="D3:D53" si="0">B3*C3</f>
        <v>11.999999999999998</v>
      </c>
      <c r="E3" s="5">
        <f>D3+(E2&lt;25)*E2</f>
        <v>23.999999999999996</v>
      </c>
      <c r="F3" s="6">
        <f t="shared" ref="F3:F54" si="1">(B3-B$2)/B$2</f>
        <v>0</v>
      </c>
    </row>
    <row r="4" spans="1:6" x14ac:dyDescent="0.3">
      <c r="A4" s="4">
        <f>ROW()-ROW($A$2)+1</f>
        <v>3</v>
      </c>
      <c r="B4" s="1">
        <f t="shared" ref="B4:B54" si="2">B3+(E3&gt;=25)*E3</f>
        <v>10000</v>
      </c>
      <c r="C4" s="7">
        <f t="shared" ref="C4:C53" si="3">C$2</f>
        <v>1.1999999999999999E-3</v>
      </c>
      <c r="D4" s="5">
        <f t="shared" si="0"/>
        <v>11.999999999999998</v>
      </c>
      <c r="E4" s="5">
        <f t="shared" ref="E4:E53" si="4">D4+(E3&lt;25)*E3</f>
        <v>35.999999999999993</v>
      </c>
      <c r="F4" s="6">
        <f t="shared" si="1"/>
        <v>0</v>
      </c>
    </row>
    <row r="5" spans="1:6" x14ac:dyDescent="0.3">
      <c r="A5" s="4">
        <f>ROW()-ROW($A$2)+1</f>
        <v>4</v>
      </c>
      <c r="B5" s="1">
        <f t="shared" si="2"/>
        <v>10036</v>
      </c>
      <c r="C5" s="7">
        <f t="shared" si="3"/>
        <v>1.1999999999999999E-3</v>
      </c>
      <c r="D5" s="5">
        <f t="shared" si="0"/>
        <v>12.043199999999999</v>
      </c>
      <c r="E5" s="5">
        <f t="shared" si="4"/>
        <v>12.043199999999999</v>
      </c>
      <c r="F5" s="6">
        <f t="shared" si="1"/>
        <v>3.5999999999999999E-3</v>
      </c>
    </row>
    <row r="6" spans="1:6" x14ac:dyDescent="0.3">
      <c r="A6" s="4">
        <f>ROW()-ROW($A$2)+1</f>
        <v>5</v>
      </c>
      <c r="B6" s="1">
        <f t="shared" si="2"/>
        <v>10036</v>
      </c>
      <c r="C6" s="7">
        <f t="shared" si="3"/>
        <v>1.1999999999999999E-3</v>
      </c>
      <c r="D6" s="5">
        <f t="shared" si="0"/>
        <v>12.043199999999999</v>
      </c>
      <c r="E6" s="5">
        <f t="shared" si="4"/>
        <v>24.086399999999998</v>
      </c>
      <c r="F6" s="6">
        <f t="shared" si="1"/>
        <v>3.5999999999999999E-3</v>
      </c>
    </row>
    <row r="7" spans="1:6" x14ac:dyDescent="0.3">
      <c r="A7" s="4">
        <f>ROW()-ROW($A$2)+1</f>
        <v>6</v>
      </c>
      <c r="B7" s="1">
        <f t="shared" si="2"/>
        <v>10036</v>
      </c>
      <c r="C7" s="7">
        <f t="shared" si="3"/>
        <v>1.1999999999999999E-3</v>
      </c>
      <c r="D7" s="5">
        <f t="shared" si="0"/>
        <v>12.043199999999999</v>
      </c>
      <c r="E7" s="5">
        <f t="shared" si="4"/>
        <v>36.129599999999996</v>
      </c>
      <c r="F7" s="6">
        <f t="shared" si="1"/>
        <v>3.5999999999999999E-3</v>
      </c>
    </row>
    <row r="8" spans="1:6" x14ac:dyDescent="0.3">
      <c r="A8" s="4">
        <f>ROW()-ROW($A$2)+1</f>
        <v>7</v>
      </c>
      <c r="B8" s="1">
        <f t="shared" si="2"/>
        <v>10072.1296</v>
      </c>
      <c r="C8" s="7">
        <f t="shared" si="3"/>
        <v>1.1999999999999999E-3</v>
      </c>
      <c r="D8" s="5">
        <f t="shared" si="0"/>
        <v>12.086555519999999</v>
      </c>
      <c r="E8" s="5">
        <f t="shared" si="4"/>
        <v>12.086555519999999</v>
      </c>
      <c r="F8" s="6">
        <f t="shared" si="1"/>
        <v>7.2129600000000208E-3</v>
      </c>
    </row>
    <row r="9" spans="1:6" x14ac:dyDescent="0.3">
      <c r="A9" s="4">
        <f>ROW()-ROW($A$2)+1</f>
        <v>8</v>
      </c>
      <c r="B9" s="1">
        <f t="shared" si="2"/>
        <v>10072.1296</v>
      </c>
      <c r="C9" s="7">
        <f t="shared" si="3"/>
        <v>1.1999999999999999E-3</v>
      </c>
      <c r="D9" s="5">
        <f t="shared" si="0"/>
        <v>12.086555519999999</v>
      </c>
      <c r="E9" s="5">
        <f t="shared" si="4"/>
        <v>24.173111039999998</v>
      </c>
      <c r="F9" s="6">
        <f t="shared" si="1"/>
        <v>7.2129600000000208E-3</v>
      </c>
    </row>
    <row r="10" spans="1:6" x14ac:dyDescent="0.3">
      <c r="A10" s="4">
        <f>ROW()-ROW($A$2)+1</f>
        <v>9</v>
      </c>
      <c r="B10" s="1">
        <f t="shared" si="2"/>
        <v>10072.1296</v>
      </c>
      <c r="C10" s="7">
        <f t="shared" si="3"/>
        <v>1.1999999999999999E-3</v>
      </c>
      <c r="D10" s="5">
        <f t="shared" si="0"/>
        <v>12.086555519999999</v>
      </c>
      <c r="E10" s="5">
        <f t="shared" si="4"/>
        <v>36.259666559999999</v>
      </c>
      <c r="F10" s="6">
        <f t="shared" si="1"/>
        <v>7.2129600000000208E-3</v>
      </c>
    </row>
    <row r="11" spans="1:6" x14ac:dyDescent="0.3">
      <c r="A11" s="4">
        <f>ROW()-ROW($A$2)+1</f>
        <v>10</v>
      </c>
      <c r="B11" s="1">
        <f t="shared" si="2"/>
        <v>10108.38926656</v>
      </c>
      <c r="C11" s="7">
        <f t="shared" si="3"/>
        <v>1.1999999999999999E-3</v>
      </c>
      <c r="D11" s="5">
        <f t="shared" si="0"/>
        <v>12.130067119871999</v>
      </c>
      <c r="E11" s="5">
        <f t="shared" si="4"/>
        <v>12.130067119871999</v>
      </c>
      <c r="F11" s="6">
        <f t="shared" si="1"/>
        <v>1.0838926655999967E-2</v>
      </c>
    </row>
    <row r="12" spans="1:6" x14ac:dyDescent="0.3">
      <c r="A12" s="4">
        <f>ROW()-ROW($A$2)+1</f>
        <v>11</v>
      </c>
      <c r="B12" s="1">
        <f t="shared" si="2"/>
        <v>10108.38926656</v>
      </c>
      <c r="C12" s="7">
        <f t="shared" si="3"/>
        <v>1.1999999999999999E-3</v>
      </c>
      <c r="D12" s="5">
        <f t="shared" si="0"/>
        <v>12.130067119871999</v>
      </c>
      <c r="E12" s="5">
        <f t="shared" si="4"/>
        <v>24.260134239743998</v>
      </c>
      <c r="F12" s="6">
        <f t="shared" si="1"/>
        <v>1.0838926655999967E-2</v>
      </c>
    </row>
    <row r="13" spans="1:6" x14ac:dyDescent="0.3">
      <c r="A13" s="4">
        <f>ROW()-ROW($A$2)+1</f>
        <v>12</v>
      </c>
      <c r="B13" s="1">
        <f t="shared" si="2"/>
        <v>10108.38926656</v>
      </c>
      <c r="C13" s="7">
        <f t="shared" si="3"/>
        <v>1.1999999999999999E-3</v>
      </c>
      <c r="D13" s="5">
        <f t="shared" si="0"/>
        <v>12.130067119871999</v>
      </c>
      <c r="E13" s="5">
        <f t="shared" si="4"/>
        <v>36.390201359616</v>
      </c>
      <c r="F13" s="6">
        <f t="shared" si="1"/>
        <v>1.0838926655999967E-2</v>
      </c>
    </row>
    <row r="14" spans="1:6" x14ac:dyDescent="0.3">
      <c r="A14" s="4">
        <f>ROW()-ROW($A$2)+1</f>
        <v>13</v>
      </c>
      <c r="B14" s="1">
        <f t="shared" si="2"/>
        <v>10144.779467919616</v>
      </c>
      <c r="C14" s="7">
        <f t="shared" si="3"/>
        <v>1.1999999999999999E-3</v>
      </c>
      <c r="D14" s="5">
        <f t="shared" si="0"/>
        <v>12.173735361503537</v>
      </c>
      <c r="E14" s="5">
        <f t="shared" si="4"/>
        <v>12.173735361503537</v>
      </c>
      <c r="F14" s="6">
        <f t="shared" si="1"/>
        <v>1.4477946791961585E-2</v>
      </c>
    </row>
    <row r="15" spans="1:6" x14ac:dyDescent="0.3">
      <c r="A15" s="4">
        <f>ROW()-ROW($A$2)+1</f>
        <v>14</v>
      </c>
      <c r="B15" s="1">
        <f t="shared" si="2"/>
        <v>10144.779467919616</v>
      </c>
      <c r="C15" s="7">
        <f t="shared" si="3"/>
        <v>1.1999999999999999E-3</v>
      </c>
      <c r="D15" s="5">
        <f t="shared" si="0"/>
        <v>12.173735361503537</v>
      </c>
      <c r="E15" s="5">
        <f t="shared" si="4"/>
        <v>24.347470723007074</v>
      </c>
      <c r="F15" s="6">
        <f t="shared" si="1"/>
        <v>1.4477946791961585E-2</v>
      </c>
    </row>
    <row r="16" spans="1:6" x14ac:dyDescent="0.3">
      <c r="A16" s="4">
        <f>ROW()-ROW($A$2)+1</f>
        <v>15</v>
      </c>
      <c r="B16" s="1">
        <f t="shared" si="2"/>
        <v>10144.779467919616</v>
      </c>
      <c r="C16" s="7">
        <f t="shared" si="3"/>
        <v>1.1999999999999999E-3</v>
      </c>
      <c r="D16" s="5">
        <f t="shared" si="0"/>
        <v>12.173735361503537</v>
      </c>
      <c r="E16" s="5">
        <f t="shared" si="4"/>
        <v>36.521206084510609</v>
      </c>
      <c r="F16" s="6">
        <f t="shared" si="1"/>
        <v>1.4477946791961585E-2</v>
      </c>
    </row>
    <row r="17" spans="1:6" x14ac:dyDescent="0.3">
      <c r="A17" s="4">
        <f>ROW()-ROW($A$2)+1</f>
        <v>16</v>
      </c>
      <c r="B17" s="1">
        <f t="shared" si="2"/>
        <v>10181.300674004127</v>
      </c>
      <c r="C17" s="7">
        <f t="shared" si="3"/>
        <v>1.1999999999999999E-3</v>
      </c>
      <c r="D17" s="5">
        <f t="shared" si="0"/>
        <v>12.217560808804953</v>
      </c>
      <c r="E17" s="5">
        <f t="shared" si="4"/>
        <v>12.217560808804953</v>
      </c>
      <c r="F17" s="6">
        <f t="shared" si="1"/>
        <v>1.8130067400412737E-2</v>
      </c>
    </row>
    <row r="18" spans="1:6" x14ac:dyDescent="0.3">
      <c r="A18" s="4">
        <f>ROW()-ROW($A$2)+1</f>
        <v>17</v>
      </c>
      <c r="B18" s="1">
        <f t="shared" si="2"/>
        <v>10181.300674004127</v>
      </c>
      <c r="C18" s="7">
        <f t="shared" si="3"/>
        <v>1.1999999999999999E-3</v>
      </c>
      <c r="D18" s="5">
        <f t="shared" si="0"/>
        <v>12.217560808804953</v>
      </c>
      <c r="E18" s="5">
        <f t="shared" si="4"/>
        <v>24.435121617609905</v>
      </c>
      <c r="F18" s="6">
        <f t="shared" si="1"/>
        <v>1.8130067400412737E-2</v>
      </c>
    </row>
    <row r="19" spans="1:6" x14ac:dyDescent="0.3">
      <c r="A19" s="4">
        <f>ROW()-ROW($A$2)+1</f>
        <v>18</v>
      </c>
      <c r="B19" s="1">
        <f t="shared" si="2"/>
        <v>10181.300674004127</v>
      </c>
      <c r="C19" s="7">
        <f t="shared" si="3"/>
        <v>1.1999999999999999E-3</v>
      </c>
      <c r="D19" s="5">
        <f t="shared" si="0"/>
        <v>12.217560808804953</v>
      </c>
      <c r="E19" s="5">
        <f t="shared" si="4"/>
        <v>36.652682426414856</v>
      </c>
      <c r="F19" s="6">
        <f t="shared" si="1"/>
        <v>1.8130067400412737E-2</v>
      </c>
    </row>
    <row r="20" spans="1:6" x14ac:dyDescent="0.3">
      <c r="A20" s="4">
        <f>ROW()-ROW($A$2)+1</f>
        <v>19</v>
      </c>
      <c r="B20" s="1">
        <f t="shared" si="2"/>
        <v>10217.953356430542</v>
      </c>
      <c r="C20" s="7">
        <f t="shared" si="3"/>
        <v>1.1999999999999999E-3</v>
      </c>
      <c r="D20" s="5">
        <f t="shared" si="0"/>
        <v>12.261544027716649</v>
      </c>
      <c r="E20" s="5">
        <f t="shared" si="4"/>
        <v>12.261544027716649</v>
      </c>
      <c r="F20" s="6">
        <f t="shared" si="1"/>
        <v>2.1795335643054206E-2</v>
      </c>
    </row>
    <row r="21" spans="1:6" x14ac:dyDescent="0.3">
      <c r="A21" s="4">
        <f>ROW()-ROW($A$2)+1</f>
        <v>20</v>
      </c>
      <c r="B21" s="1">
        <f t="shared" si="2"/>
        <v>10217.953356430542</v>
      </c>
      <c r="C21" s="7">
        <f t="shared" si="3"/>
        <v>1.1999999999999999E-3</v>
      </c>
      <c r="D21" s="5">
        <f t="shared" si="0"/>
        <v>12.261544027716649</v>
      </c>
      <c r="E21" s="5">
        <f t="shared" si="4"/>
        <v>24.523088055433298</v>
      </c>
      <c r="F21" s="6">
        <f t="shared" si="1"/>
        <v>2.1795335643054206E-2</v>
      </c>
    </row>
    <row r="22" spans="1:6" x14ac:dyDescent="0.3">
      <c r="A22" s="4">
        <f>ROW()-ROW($A$2)+1</f>
        <v>21</v>
      </c>
      <c r="B22" s="1">
        <f t="shared" si="2"/>
        <v>10217.953356430542</v>
      </c>
      <c r="C22" s="7">
        <f t="shared" si="3"/>
        <v>1.1999999999999999E-3</v>
      </c>
      <c r="D22" s="5">
        <f t="shared" si="0"/>
        <v>12.261544027716649</v>
      </c>
      <c r="E22" s="5">
        <f t="shared" si="4"/>
        <v>36.784632083149944</v>
      </c>
      <c r="F22" s="6">
        <f t="shared" si="1"/>
        <v>2.1795335643054206E-2</v>
      </c>
    </row>
    <row r="23" spans="1:6" x14ac:dyDescent="0.3">
      <c r="A23" s="4">
        <f>ROW()-ROW($A$2)+1</f>
        <v>22</v>
      </c>
      <c r="B23" s="1">
        <f t="shared" si="2"/>
        <v>10254.737988513692</v>
      </c>
      <c r="C23" s="7">
        <f t="shared" si="3"/>
        <v>1.1999999999999999E-3</v>
      </c>
      <c r="D23" s="5">
        <f t="shared" si="0"/>
        <v>12.30568558621643</v>
      </c>
      <c r="E23" s="5">
        <f t="shared" si="4"/>
        <v>12.30568558621643</v>
      </c>
      <c r="F23" s="6">
        <f t="shared" si="1"/>
        <v>2.5473798851369248E-2</v>
      </c>
    </row>
    <row r="24" spans="1:6" x14ac:dyDescent="0.3">
      <c r="A24" s="4">
        <f>ROW()-ROW($A$2)+1</f>
        <v>23</v>
      </c>
      <c r="B24" s="1">
        <f t="shared" si="2"/>
        <v>10254.737988513692</v>
      </c>
      <c r="C24" s="7">
        <f t="shared" si="3"/>
        <v>1.1999999999999999E-3</v>
      </c>
      <c r="D24" s="5">
        <f t="shared" si="0"/>
        <v>12.30568558621643</v>
      </c>
      <c r="E24" s="5">
        <f t="shared" si="4"/>
        <v>24.611371172432861</v>
      </c>
      <c r="F24" s="6">
        <f t="shared" si="1"/>
        <v>2.5473798851369248E-2</v>
      </c>
    </row>
    <row r="25" spans="1:6" x14ac:dyDescent="0.3">
      <c r="A25" s="4">
        <f>ROW()-ROW($A$2)+1</f>
        <v>24</v>
      </c>
      <c r="B25" s="1">
        <f t="shared" si="2"/>
        <v>10254.737988513692</v>
      </c>
      <c r="C25" s="7">
        <f t="shared" si="3"/>
        <v>1.1999999999999999E-3</v>
      </c>
      <c r="D25" s="5">
        <f t="shared" si="0"/>
        <v>12.30568558621643</v>
      </c>
      <c r="E25" s="5">
        <f t="shared" si="4"/>
        <v>36.917056758649295</v>
      </c>
      <c r="F25" s="6">
        <f t="shared" si="1"/>
        <v>2.5473798851369248E-2</v>
      </c>
    </row>
    <row r="26" spans="1:6" x14ac:dyDescent="0.3">
      <c r="A26" s="4">
        <f>ROW()-ROW($A$2)+1</f>
        <v>25</v>
      </c>
      <c r="B26" s="1">
        <f t="shared" si="2"/>
        <v>10291.655045272342</v>
      </c>
      <c r="C26" s="7">
        <f t="shared" si="3"/>
        <v>1.1999999999999999E-3</v>
      </c>
      <c r="D26" s="5">
        <f t="shared" si="0"/>
        <v>12.349986054326809</v>
      </c>
      <c r="E26" s="5">
        <f t="shared" si="4"/>
        <v>12.349986054326809</v>
      </c>
      <c r="F26" s="6">
        <f t="shared" si="1"/>
        <v>2.9165504527234223E-2</v>
      </c>
    </row>
    <row r="27" spans="1:6" x14ac:dyDescent="0.3">
      <c r="A27" s="4">
        <f>ROW()-ROW($A$2)+1</f>
        <v>26</v>
      </c>
      <c r="B27" s="1">
        <f t="shared" si="2"/>
        <v>10291.655045272342</v>
      </c>
      <c r="C27" s="7">
        <f t="shared" si="3"/>
        <v>1.1999999999999999E-3</v>
      </c>
      <c r="D27" s="5">
        <f t="shared" si="0"/>
        <v>12.349986054326809</v>
      </c>
      <c r="E27" s="5">
        <f t="shared" si="4"/>
        <v>24.699972108653618</v>
      </c>
      <c r="F27" s="6">
        <f t="shared" si="1"/>
        <v>2.9165504527234223E-2</v>
      </c>
    </row>
    <row r="28" spans="1:6" x14ac:dyDescent="0.3">
      <c r="A28" s="4">
        <f>ROW()-ROW($A$2)+1</f>
        <v>27</v>
      </c>
      <c r="B28" s="1">
        <f t="shared" si="2"/>
        <v>10291.655045272342</v>
      </c>
      <c r="C28" s="7">
        <f t="shared" si="3"/>
        <v>1.1999999999999999E-3</v>
      </c>
      <c r="D28" s="5">
        <f t="shared" si="0"/>
        <v>12.349986054326809</v>
      </c>
      <c r="E28" s="5">
        <f t="shared" si="4"/>
        <v>37.049958162980431</v>
      </c>
      <c r="F28" s="6">
        <f t="shared" si="1"/>
        <v>2.9165504527234223E-2</v>
      </c>
    </row>
    <row r="29" spans="1:6" x14ac:dyDescent="0.3">
      <c r="A29" s="4">
        <f>ROW()-ROW($A$2)+1</f>
        <v>28</v>
      </c>
      <c r="B29" s="1">
        <f t="shared" si="2"/>
        <v>10328.705003435323</v>
      </c>
      <c r="C29" s="7">
        <f t="shared" si="3"/>
        <v>1.1999999999999999E-3</v>
      </c>
      <c r="D29" s="5">
        <f t="shared" si="0"/>
        <v>12.394446004122386</v>
      </c>
      <c r="E29" s="5">
        <f t="shared" si="4"/>
        <v>12.394446004122386</v>
      </c>
      <c r="F29" s="6">
        <f t="shared" si="1"/>
        <v>3.2870500343532331E-2</v>
      </c>
    </row>
    <row r="30" spans="1:6" x14ac:dyDescent="0.3">
      <c r="A30" s="4">
        <f>ROW()-ROW($A$2)+1</f>
        <v>29</v>
      </c>
      <c r="B30" s="1">
        <f t="shared" si="2"/>
        <v>10328.705003435323</v>
      </c>
      <c r="C30" s="7">
        <f t="shared" si="3"/>
        <v>1.1999999999999999E-3</v>
      </c>
      <c r="D30" s="5">
        <f t="shared" si="0"/>
        <v>12.394446004122386</v>
      </c>
      <c r="E30" s="5">
        <f t="shared" si="4"/>
        <v>24.788892008244773</v>
      </c>
      <c r="F30" s="6">
        <f t="shared" si="1"/>
        <v>3.2870500343532331E-2</v>
      </c>
    </row>
    <row r="31" spans="1:6" x14ac:dyDescent="0.3">
      <c r="A31" s="4">
        <f>ROW()-ROW($A$2)+1</f>
        <v>30</v>
      </c>
      <c r="B31" s="1">
        <f t="shared" si="2"/>
        <v>10328.705003435323</v>
      </c>
      <c r="C31" s="7">
        <f t="shared" si="3"/>
        <v>1.1999999999999999E-3</v>
      </c>
      <c r="D31" s="5">
        <f t="shared" si="0"/>
        <v>12.394446004122386</v>
      </c>
      <c r="E31" s="5">
        <f t="shared" si="4"/>
        <v>37.183338012367159</v>
      </c>
      <c r="F31" s="6">
        <f t="shared" si="1"/>
        <v>3.2870500343532331E-2</v>
      </c>
    </row>
    <row r="32" spans="1:6" x14ac:dyDescent="0.3">
      <c r="A32" s="4">
        <f>ROW()-ROW($A$2)+1</f>
        <v>31</v>
      </c>
      <c r="B32" s="1">
        <f t="shared" si="2"/>
        <v>10365.888341447691</v>
      </c>
      <c r="C32" s="7">
        <f t="shared" si="3"/>
        <v>1.1999999999999999E-3</v>
      </c>
      <c r="D32" s="5">
        <f t="shared" si="0"/>
        <v>12.439066009737228</v>
      </c>
      <c r="E32" s="5">
        <f t="shared" si="4"/>
        <v>12.439066009737228</v>
      </c>
      <c r="F32" s="6">
        <f t="shared" si="1"/>
        <v>3.6588834144769135E-2</v>
      </c>
    </row>
    <row r="33" spans="1:6" x14ac:dyDescent="0.3">
      <c r="A33" s="4">
        <f>ROW()-ROW($A$2)+1</f>
        <v>32</v>
      </c>
      <c r="B33" s="1">
        <f t="shared" si="2"/>
        <v>10365.888341447691</v>
      </c>
      <c r="C33" s="7">
        <f t="shared" si="3"/>
        <v>1.1999999999999999E-3</v>
      </c>
      <c r="D33" s="5">
        <f t="shared" si="0"/>
        <v>12.439066009737228</v>
      </c>
      <c r="E33" s="5">
        <f t="shared" si="4"/>
        <v>24.878132019474457</v>
      </c>
      <c r="F33" s="6">
        <f t="shared" si="1"/>
        <v>3.6588834144769135E-2</v>
      </c>
    </row>
    <row r="34" spans="1:6" x14ac:dyDescent="0.3">
      <c r="A34" s="4">
        <f>ROW()-ROW($A$2)+1</f>
        <v>33</v>
      </c>
      <c r="B34" s="1">
        <f t="shared" si="2"/>
        <v>10365.888341447691</v>
      </c>
      <c r="C34" s="7">
        <f t="shared" si="3"/>
        <v>1.1999999999999999E-3</v>
      </c>
      <c r="D34" s="5">
        <f t="shared" si="0"/>
        <v>12.439066009737228</v>
      </c>
      <c r="E34" s="5">
        <f t="shared" si="4"/>
        <v>37.317198029211681</v>
      </c>
      <c r="F34" s="6">
        <f t="shared" si="1"/>
        <v>3.6588834144769135E-2</v>
      </c>
    </row>
    <row r="35" spans="1:6" x14ac:dyDescent="0.3">
      <c r="A35" s="4">
        <f>ROW()-ROW($A$2)+1</f>
        <v>34</v>
      </c>
      <c r="B35" s="1">
        <f t="shared" si="2"/>
        <v>10403.205539476903</v>
      </c>
      <c r="C35" s="7">
        <f t="shared" si="3"/>
        <v>1.1999999999999999E-3</v>
      </c>
      <c r="D35" s="5">
        <f t="shared" si="0"/>
        <v>12.483846647372284</v>
      </c>
      <c r="E35" s="5">
        <f t="shared" si="4"/>
        <v>12.483846647372284</v>
      </c>
      <c r="F35" s="6">
        <f t="shared" si="1"/>
        <v>4.0320553947690317E-2</v>
      </c>
    </row>
    <row r="36" spans="1:6" x14ac:dyDescent="0.3">
      <c r="A36" s="4">
        <f>ROW()-ROW($A$2)+1</f>
        <v>35</v>
      </c>
      <c r="B36" s="1">
        <f t="shared" si="2"/>
        <v>10403.205539476903</v>
      </c>
      <c r="C36" s="7">
        <f t="shared" si="3"/>
        <v>1.1999999999999999E-3</v>
      </c>
      <c r="D36" s="5">
        <f t="shared" si="0"/>
        <v>12.483846647372284</v>
      </c>
      <c r="E36" s="5">
        <f t="shared" si="4"/>
        <v>24.967693294744567</v>
      </c>
      <c r="F36" s="6">
        <f t="shared" si="1"/>
        <v>4.0320553947690317E-2</v>
      </c>
    </row>
    <row r="37" spans="1:6" x14ac:dyDescent="0.3">
      <c r="A37" s="4">
        <f>ROW()-ROW($A$2)+1</f>
        <v>36</v>
      </c>
      <c r="B37" s="1">
        <f t="shared" si="2"/>
        <v>10403.205539476903</v>
      </c>
      <c r="C37" s="7">
        <f t="shared" si="3"/>
        <v>1.1999999999999999E-3</v>
      </c>
      <c r="D37" s="5">
        <f t="shared" si="0"/>
        <v>12.483846647372284</v>
      </c>
      <c r="E37" s="5">
        <f t="shared" si="4"/>
        <v>37.451539942116852</v>
      </c>
      <c r="F37" s="6">
        <f t="shared" si="1"/>
        <v>4.0320553947690317E-2</v>
      </c>
    </row>
    <row r="38" spans="1:6" x14ac:dyDescent="0.3">
      <c r="A38" s="4">
        <f>ROW()-ROW($A$2)+1</f>
        <v>37</v>
      </c>
      <c r="B38" s="1">
        <f t="shared" si="2"/>
        <v>10440.657079419019</v>
      </c>
      <c r="C38" s="7">
        <f t="shared" si="3"/>
        <v>1.1999999999999999E-3</v>
      </c>
      <c r="D38" s="5">
        <f t="shared" si="0"/>
        <v>12.528788495302821</v>
      </c>
      <c r="E38" s="5">
        <f t="shared" si="4"/>
        <v>12.528788495302821</v>
      </c>
      <c r="F38" s="6">
        <f t="shared" si="1"/>
        <v>4.4065707941901927E-2</v>
      </c>
    </row>
    <row r="39" spans="1:6" x14ac:dyDescent="0.3">
      <c r="A39" s="4">
        <f>ROW()-ROW($A$2)+1</f>
        <v>38</v>
      </c>
      <c r="B39" s="1">
        <f t="shared" si="2"/>
        <v>10440.657079419019</v>
      </c>
      <c r="C39" s="7">
        <f t="shared" si="3"/>
        <v>1.1999999999999999E-3</v>
      </c>
      <c r="D39" s="5">
        <f t="shared" si="0"/>
        <v>12.528788495302821</v>
      </c>
      <c r="E39" s="5">
        <f t="shared" si="4"/>
        <v>25.057576990605643</v>
      </c>
      <c r="F39" s="6">
        <f t="shared" si="1"/>
        <v>4.4065707941901927E-2</v>
      </c>
    </row>
    <row r="40" spans="1:6" x14ac:dyDescent="0.3">
      <c r="A40" s="4">
        <f>ROW()-ROW($A$2)+1</f>
        <v>39</v>
      </c>
      <c r="B40" s="1">
        <f t="shared" si="2"/>
        <v>10465.714656409626</v>
      </c>
      <c r="C40" s="7">
        <f t="shared" si="3"/>
        <v>1.1999999999999999E-3</v>
      </c>
      <c r="D40" s="5">
        <f t="shared" si="0"/>
        <v>12.55885758769155</v>
      </c>
      <c r="E40" s="5">
        <f t="shared" si="4"/>
        <v>12.55885758769155</v>
      </c>
      <c r="F40" s="6">
        <f t="shared" si="1"/>
        <v>4.657146564096256E-2</v>
      </c>
    </row>
    <row r="41" spans="1:6" x14ac:dyDescent="0.3">
      <c r="A41" s="4">
        <f>ROW()-ROW($A$2)+1</f>
        <v>40</v>
      </c>
      <c r="B41" s="1">
        <f t="shared" si="2"/>
        <v>10465.714656409626</v>
      </c>
      <c r="C41" s="7">
        <f t="shared" si="3"/>
        <v>1.1999999999999999E-3</v>
      </c>
      <c r="D41" s="5">
        <f t="shared" si="0"/>
        <v>12.55885758769155</v>
      </c>
      <c r="E41" s="5">
        <f t="shared" si="4"/>
        <v>25.117715175383101</v>
      </c>
      <c r="F41" s="6">
        <f t="shared" si="1"/>
        <v>4.657146564096256E-2</v>
      </c>
    </row>
    <row r="42" spans="1:6" x14ac:dyDescent="0.3">
      <c r="A42" s="4">
        <f>ROW()-ROW($A$2)+1</f>
        <v>41</v>
      </c>
      <c r="B42" s="1">
        <f t="shared" si="2"/>
        <v>10490.832371585009</v>
      </c>
      <c r="C42" s="7">
        <f t="shared" si="3"/>
        <v>1.1999999999999999E-3</v>
      </c>
      <c r="D42" s="5">
        <f t="shared" si="0"/>
        <v>12.58899884590201</v>
      </c>
      <c r="E42" s="5">
        <f t="shared" si="4"/>
        <v>12.58899884590201</v>
      </c>
      <c r="F42" s="6">
        <f t="shared" si="1"/>
        <v>4.9083237158500923E-2</v>
      </c>
    </row>
    <row r="43" spans="1:6" x14ac:dyDescent="0.3">
      <c r="A43" s="4">
        <f>ROW()-ROW($A$2)+1</f>
        <v>42</v>
      </c>
      <c r="B43" s="1">
        <f t="shared" si="2"/>
        <v>10490.832371585009</v>
      </c>
      <c r="C43" s="7">
        <f t="shared" si="3"/>
        <v>1.1999999999999999E-3</v>
      </c>
      <c r="D43" s="5">
        <f t="shared" si="0"/>
        <v>12.58899884590201</v>
      </c>
      <c r="E43" s="5">
        <f t="shared" si="4"/>
        <v>25.17799769180402</v>
      </c>
      <c r="F43" s="6">
        <f t="shared" si="1"/>
        <v>4.9083237158500923E-2</v>
      </c>
    </row>
    <row r="44" spans="1:6" x14ac:dyDescent="0.3">
      <c r="A44" s="4">
        <f>ROW()-ROW($A$2)+1</f>
        <v>43</v>
      </c>
      <c r="B44" s="1">
        <f t="shared" si="2"/>
        <v>10516.010369276813</v>
      </c>
      <c r="C44" s="7">
        <f t="shared" si="3"/>
        <v>1.1999999999999999E-3</v>
      </c>
      <c r="D44" s="5">
        <f t="shared" si="0"/>
        <v>12.619212443132175</v>
      </c>
      <c r="E44" s="5">
        <f t="shared" si="4"/>
        <v>12.619212443132175</v>
      </c>
      <c r="F44" s="6">
        <f t="shared" si="1"/>
        <v>5.1601036927681344E-2</v>
      </c>
    </row>
    <row r="45" spans="1:6" x14ac:dyDescent="0.3">
      <c r="A45" s="4">
        <f>ROW()-ROW($A$2)+1</f>
        <v>44</v>
      </c>
      <c r="B45" s="1">
        <f t="shared" si="2"/>
        <v>10516.010369276813</v>
      </c>
      <c r="C45" s="7">
        <f t="shared" si="3"/>
        <v>1.1999999999999999E-3</v>
      </c>
      <c r="D45" s="5">
        <f t="shared" si="0"/>
        <v>12.619212443132175</v>
      </c>
      <c r="E45" s="5">
        <f t="shared" si="4"/>
        <v>25.238424886264351</v>
      </c>
      <c r="F45" s="6">
        <f t="shared" si="1"/>
        <v>5.1601036927681344E-2</v>
      </c>
    </row>
    <row r="46" spans="1:6" x14ac:dyDescent="0.3">
      <c r="A46" s="4">
        <f>ROW()-ROW($A$2)+1</f>
        <v>45</v>
      </c>
      <c r="B46" s="1">
        <f t="shared" si="2"/>
        <v>10541.248794163077</v>
      </c>
      <c r="C46" s="7">
        <f t="shared" si="3"/>
        <v>1.1999999999999999E-3</v>
      </c>
      <c r="D46" s="5">
        <f t="shared" si="0"/>
        <v>12.649498552995691</v>
      </c>
      <c r="E46" s="5">
        <f t="shared" si="4"/>
        <v>12.649498552995691</v>
      </c>
      <c r="F46" s="6">
        <f t="shared" si="1"/>
        <v>5.4124879416307704E-2</v>
      </c>
    </row>
    <row r="47" spans="1:6" x14ac:dyDescent="0.3">
      <c r="A47" s="4">
        <f>ROW()-ROW($A$2)+1</f>
        <v>46</v>
      </c>
      <c r="B47" s="1">
        <f t="shared" si="2"/>
        <v>10541.248794163077</v>
      </c>
      <c r="C47" s="7">
        <f t="shared" si="3"/>
        <v>1.1999999999999999E-3</v>
      </c>
      <c r="D47" s="5">
        <f t="shared" si="0"/>
        <v>12.649498552995691</v>
      </c>
      <c r="E47" s="5">
        <f t="shared" si="4"/>
        <v>25.298997105991383</v>
      </c>
      <c r="F47" s="6">
        <f t="shared" si="1"/>
        <v>5.4124879416307704E-2</v>
      </c>
    </row>
    <row r="48" spans="1:6" x14ac:dyDescent="0.3">
      <c r="A48" s="4">
        <f>ROW()-ROW($A$2)+1</f>
        <v>47</v>
      </c>
      <c r="B48" s="1">
        <f t="shared" si="2"/>
        <v>10566.547791269068</v>
      </c>
      <c r="C48" s="7">
        <f t="shared" si="3"/>
        <v>1.1999999999999999E-3</v>
      </c>
      <c r="D48" s="5">
        <f t="shared" si="0"/>
        <v>12.67985734952288</v>
      </c>
      <c r="E48" s="5">
        <f t="shared" si="4"/>
        <v>12.67985734952288</v>
      </c>
      <c r="F48" s="6">
        <f t="shared" si="1"/>
        <v>5.6654779126906758E-2</v>
      </c>
    </row>
    <row r="49" spans="1:6" x14ac:dyDescent="0.3">
      <c r="A49" s="4">
        <f>ROW()-ROW($A$2)+1</f>
        <v>48</v>
      </c>
      <c r="B49" s="1">
        <f t="shared" si="2"/>
        <v>10566.547791269068</v>
      </c>
      <c r="C49" s="7">
        <f t="shared" si="3"/>
        <v>1.1999999999999999E-3</v>
      </c>
      <c r="D49" s="5">
        <f t="shared" si="0"/>
        <v>12.67985734952288</v>
      </c>
      <c r="E49" s="5">
        <f t="shared" si="4"/>
        <v>25.35971469904576</v>
      </c>
      <c r="F49" s="6">
        <f t="shared" si="1"/>
        <v>5.6654779126906758E-2</v>
      </c>
    </row>
    <row r="50" spans="1:6" x14ac:dyDescent="0.3">
      <c r="A50" s="4">
        <f>ROW()-ROW($A$2)+1</f>
        <v>49</v>
      </c>
      <c r="B50" s="1">
        <f t="shared" si="2"/>
        <v>10591.907505968113</v>
      </c>
      <c r="C50" s="7">
        <f t="shared" si="3"/>
        <v>1.1999999999999999E-3</v>
      </c>
      <c r="D50" s="5">
        <f t="shared" si="0"/>
        <v>12.710289007161734</v>
      </c>
      <c r="E50" s="5">
        <f t="shared" si="4"/>
        <v>12.710289007161734</v>
      </c>
      <c r="F50" s="6">
        <f t="shared" si="1"/>
        <v>5.9190750596811267E-2</v>
      </c>
    </row>
    <row r="51" spans="1:6" x14ac:dyDescent="0.3">
      <c r="A51" s="4">
        <f>ROW()-ROW($A$2)+1</f>
        <v>50</v>
      </c>
      <c r="B51" s="1">
        <f t="shared" si="2"/>
        <v>10591.907505968113</v>
      </c>
      <c r="C51" s="7">
        <f t="shared" si="3"/>
        <v>1.1999999999999999E-3</v>
      </c>
      <c r="D51" s="5">
        <f t="shared" si="0"/>
        <v>12.710289007161734</v>
      </c>
      <c r="E51" s="5">
        <f t="shared" si="4"/>
        <v>25.420578014323468</v>
      </c>
      <c r="F51" s="6">
        <f t="shared" si="1"/>
        <v>5.9190750596811267E-2</v>
      </c>
    </row>
    <row r="52" spans="1:6" x14ac:dyDescent="0.3">
      <c r="A52" s="4">
        <f>ROW()-ROW($A$2)+1</f>
        <v>51</v>
      </c>
      <c r="B52" s="1">
        <f t="shared" si="2"/>
        <v>10617.328083982437</v>
      </c>
      <c r="C52" s="7">
        <f t="shared" si="3"/>
        <v>1.1999999999999999E-3</v>
      </c>
      <c r="D52" s="5">
        <f t="shared" si="0"/>
        <v>12.740793700778923</v>
      </c>
      <c r="E52" s="5">
        <f t="shared" si="4"/>
        <v>12.740793700778923</v>
      </c>
      <c r="F52" s="6">
        <f t="shared" si="1"/>
        <v>6.1732808398243653E-2</v>
      </c>
    </row>
    <row r="53" spans="1:6" x14ac:dyDescent="0.3">
      <c r="A53" s="4">
        <f>ROW()-ROW($A$2)+1</f>
        <v>52</v>
      </c>
      <c r="B53" s="1">
        <f t="shared" si="2"/>
        <v>10617.328083982437</v>
      </c>
      <c r="C53" s="7">
        <f t="shared" si="3"/>
        <v>1.1999999999999999E-3</v>
      </c>
      <c r="D53" s="5">
        <f t="shared" si="0"/>
        <v>12.740793700778923</v>
      </c>
      <c r="E53" s="5">
        <f t="shared" si="4"/>
        <v>25.481587401557846</v>
      </c>
      <c r="F53" s="6">
        <f t="shared" si="1"/>
        <v>6.1732808398243653E-2</v>
      </c>
    </row>
    <row r="54" spans="1:6" x14ac:dyDescent="0.3">
      <c r="A54" s="4">
        <f>ROW()-ROW($A$2)+1</f>
        <v>53</v>
      </c>
      <c r="B54" s="1">
        <f t="shared" si="2"/>
        <v>10642.809671383995</v>
      </c>
      <c r="E54" s="5"/>
      <c r="F54" s="6">
        <f t="shared" si="1"/>
        <v>6.4280967138399495E-2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3199-248A-46B3-BD1D-99E4BF52E7F4}">
  <dimension ref="A1:F31"/>
  <sheetViews>
    <sheetView workbookViewId="0">
      <selection activeCell="E7" sqref="E7"/>
    </sheetView>
  </sheetViews>
  <sheetFormatPr defaultRowHeight="14.4" x14ac:dyDescent="0.3"/>
  <cols>
    <col min="1" max="1" width="5.77734375" customWidth="1"/>
    <col min="2" max="2" width="20.33203125" bestFit="1" customWidth="1"/>
    <col min="3" max="4" width="11.77734375" customWidth="1"/>
    <col min="5" max="5" width="19.44140625" bestFit="1" customWidth="1"/>
    <col min="6" max="6" width="22.21875" bestFit="1" customWidth="1"/>
  </cols>
  <sheetData>
    <row r="1" spans="1:6" x14ac:dyDescent="0.3">
      <c r="A1" s="2" t="s">
        <v>6</v>
      </c>
      <c r="B1" s="3" t="s">
        <v>3</v>
      </c>
      <c r="C1" s="3" t="s">
        <v>1</v>
      </c>
      <c r="D1" s="3" t="s">
        <v>0</v>
      </c>
      <c r="E1" s="3" t="s">
        <v>4</v>
      </c>
      <c r="F1" s="3" t="s">
        <v>5</v>
      </c>
    </row>
    <row r="2" spans="1:6" x14ac:dyDescent="0.3">
      <c r="A2" s="4">
        <v>1</v>
      </c>
      <c r="B2" s="4">
        <v>10000</v>
      </c>
      <c r="C2" s="4">
        <v>1.1999999999999999E-3</v>
      </c>
      <c r="D2" s="8" t="s">
        <v>7</v>
      </c>
      <c r="E2" s="8" t="s">
        <v>8</v>
      </c>
      <c r="F2" s="9" t="s">
        <v>55</v>
      </c>
    </row>
    <row r="3" spans="1:6" x14ac:dyDescent="0.3">
      <c r="A3" s="4">
        <v>2</v>
      </c>
      <c r="B3" s="8" t="s">
        <v>9</v>
      </c>
      <c r="C3" s="10" t="s">
        <v>10</v>
      </c>
      <c r="D3" s="8" t="s">
        <v>11</v>
      </c>
      <c r="E3" s="8" t="s">
        <v>12</v>
      </c>
      <c r="F3" s="9" t="s">
        <v>56</v>
      </c>
    </row>
    <row r="4" spans="1:6" x14ac:dyDescent="0.3">
      <c r="A4" s="4">
        <v>3</v>
      </c>
      <c r="B4" s="8" t="s">
        <v>13</v>
      </c>
      <c r="C4" s="10" t="s">
        <v>10</v>
      </c>
      <c r="D4" s="8" t="s">
        <v>14</v>
      </c>
      <c r="E4" s="8" t="s">
        <v>15</v>
      </c>
      <c r="F4" s="9" t="s">
        <v>57</v>
      </c>
    </row>
    <row r="5" spans="1:6" x14ac:dyDescent="0.3">
      <c r="A5" s="4">
        <v>4</v>
      </c>
      <c r="B5" s="8" t="s">
        <v>16</v>
      </c>
      <c r="C5" s="10" t="s">
        <v>10</v>
      </c>
      <c r="D5" s="8" t="s">
        <v>19</v>
      </c>
      <c r="E5" s="8" t="s">
        <v>17</v>
      </c>
      <c r="F5" s="9" t="s">
        <v>58</v>
      </c>
    </row>
    <row r="6" spans="1:6" x14ac:dyDescent="0.3">
      <c r="A6" s="4">
        <v>5</v>
      </c>
      <c r="B6" s="8" t="s">
        <v>18</v>
      </c>
      <c r="C6" s="10"/>
      <c r="D6" s="8"/>
      <c r="E6" s="8"/>
      <c r="F6" s="9" t="s">
        <v>59</v>
      </c>
    </row>
    <row r="14" spans="1:6" x14ac:dyDescent="0.3">
      <c r="A14" t="s">
        <v>20</v>
      </c>
      <c r="B14" t="s">
        <v>21</v>
      </c>
      <c r="C14" t="s">
        <v>22</v>
      </c>
      <c r="D14" t="s">
        <v>23</v>
      </c>
    </row>
    <row r="15" spans="1:6" x14ac:dyDescent="0.3">
      <c r="A15" t="s">
        <v>24</v>
      </c>
      <c r="B15">
        <v>1</v>
      </c>
      <c r="C15" t="s">
        <v>25</v>
      </c>
      <c r="D15" t="s">
        <v>26</v>
      </c>
    </row>
    <row r="16" spans="1:6" x14ac:dyDescent="0.3">
      <c r="A16" t="s">
        <v>27</v>
      </c>
      <c r="B16">
        <v>10000</v>
      </c>
      <c r="C16" t="s">
        <v>28</v>
      </c>
      <c r="D16" t="s">
        <v>29</v>
      </c>
    </row>
    <row r="17" spans="1:4" x14ac:dyDescent="0.3">
      <c r="A17" t="s">
        <v>30</v>
      </c>
      <c r="B17">
        <v>1.1999999999999999E-3</v>
      </c>
      <c r="C17" t="s">
        <v>31</v>
      </c>
      <c r="D17" t="s">
        <v>32</v>
      </c>
    </row>
    <row r="18" spans="1:4" x14ac:dyDescent="0.3">
      <c r="A18" t="s">
        <v>33</v>
      </c>
      <c r="B18">
        <v>11.999999999999998</v>
      </c>
      <c r="C18" t="s">
        <v>34</v>
      </c>
      <c r="D18" t="s">
        <v>7</v>
      </c>
    </row>
    <row r="19" spans="1:4" x14ac:dyDescent="0.3">
      <c r="A19" t="s">
        <v>35</v>
      </c>
      <c r="B19">
        <v>11.999999999999998</v>
      </c>
      <c r="C19" t="s">
        <v>34</v>
      </c>
      <c r="D19" t="s">
        <v>8</v>
      </c>
    </row>
    <row r="20" spans="1:4" x14ac:dyDescent="0.3">
      <c r="A20" t="s">
        <v>36</v>
      </c>
      <c r="B20">
        <v>2</v>
      </c>
      <c r="C20" t="s">
        <v>37</v>
      </c>
      <c r="D20" t="s">
        <v>26</v>
      </c>
    </row>
    <row r="21" spans="1:4" x14ac:dyDescent="0.3">
      <c r="A21" t="s">
        <v>38</v>
      </c>
      <c r="B21">
        <v>10000</v>
      </c>
      <c r="C21" t="s">
        <v>28</v>
      </c>
      <c r="D21" t="s">
        <v>9</v>
      </c>
    </row>
    <row r="22" spans="1:4" x14ac:dyDescent="0.3">
      <c r="A22" t="s">
        <v>39</v>
      </c>
      <c r="B22">
        <v>1.1999999999999999E-3</v>
      </c>
      <c r="C22" t="s">
        <v>31</v>
      </c>
      <c r="D22" t="s">
        <v>10</v>
      </c>
    </row>
    <row r="23" spans="1:4" x14ac:dyDescent="0.3">
      <c r="A23" t="s">
        <v>40</v>
      </c>
      <c r="B23">
        <v>11.999999999999998</v>
      </c>
      <c r="C23" t="s">
        <v>34</v>
      </c>
      <c r="D23" t="s">
        <v>11</v>
      </c>
    </row>
    <row r="24" spans="1:4" x14ac:dyDescent="0.3">
      <c r="A24" t="s">
        <v>41</v>
      </c>
      <c r="B24">
        <v>23.999999999999996</v>
      </c>
      <c r="C24" t="s">
        <v>42</v>
      </c>
      <c r="D24" t="s">
        <v>12</v>
      </c>
    </row>
    <row r="25" spans="1:4" x14ac:dyDescent="0.3">
      <c r="A25" t="s">
        <v>43</v>
      </c>
      <c r="B25">
        <v>3</v>
      </c>
      <c r="C25" t="s">
        <v>44</v>
      </c>
      <c r="D25" t="s">
        <v>26</v>
      </c>
    </row>
    <row r="26" spans="1:4" x14ac:dyDescent="0.3">
      <c r="A26" t="s">
        <v>45</v>
      </c>
      <c r="B26">
        <v>10000</v>
      </c>
      <c r="C26" t="s">
        <v>28</v>
      </c>
      <c r="D26" t="s">
        <v>13</v>
      </c>
    </row>
    <row r="27" spans="1:4" x14ac:dyDescent="0.3">
      <c r="A27" t="s">
        <v>46</v>
      </c>
      <c r="B27">
        <v>1.1999999999999999E-3</v>
      </c>
      <c r="C27" t="s">
        <v>31</v>
      </c>
      <c r="D27" t="s">
        <v>10</v>
      </c>
    </row>
    <row r="28" spans="1:4" x14ac:dyDescent="0.3">
      <c r="A28" t="s">
        <v>47</v>
      </c>
      <c r="B28">
        <v>11.999999999999998</v>
      </c>
      <c r="C28" t="s">
        <v>34</v>
      </c>
      <c r="D28" t="s">
        <v>14</v>
      </c>
    </row>
    <row r="29" spans="1:4" x14ac:dyDescent="0.3">
      <c r="A29" t="s">
        <v>48</v>
      </c>
      <c r="B29">
        <v>35.999999999999993</v>
      </c>
      <c r="C29" t="s">
        <v>49</v>
      </c>
      <c r="D29" t="s">
        <v>15</v>
      </c>
    </row>
    <row r="30" spans="1:4" x14ac:dyDescent="0.3">
      <c r="A30" t="s">
        <v>50</v>
      </c>
      <c r="B30">
        <v>4</v>
      </c>
      <c r="C30" t="s">
        <v>51</v>
      </c>
      <c r="D30" t="s">
        <v>26</v>
      </c>
    </row>
    <row r="31" spans="1:4" x14ac:dyDescent="0.3">
      <c r="A31" t="s">
        <v>52</v>
      </c>
      <c r="B31">
        <v>10036</v>
      </c>
      <c r="C31" t="s">
        <v>53</v>
      </c>
      <c r="D31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2E7E-3B70-46D3-BAB4-355E7506DA99}">
  <dimension ref="A1:F5"/>
  <sheetViews>
    <sheetView workbookViewId="0">
      <selection activeCell="F11" sqref="F11"/>
    </sheetView>
  </sheetViews>
  <sheetFormatPr defaultRowHeight="14.4" x14ac:dyDescent="0.3"/>
  <cols>
    <col min="1" max="1" width="5.77734375" customWidth="1"/>
    <col min="2" max="2" width="11.77734375" customWidth="1"/>
    <col min="3" max="4" width="9.77734375" customWidth="1"/>
    <col min="5" max="5" width="11.77734375" customWidth="1"/>
    <col min="6" max="6" width="11.5546875" bestFit="1" customWidth="1"/>
  </cols>
  <sheetData>
    <row r="1" spans="1:6" x14ac:dyDescent="0.3">
      <c r="A1" s="2" t="s">
        <v>2</v>
      </c>
      <c r="B1" s="3" t="s">
        <v>3</v>
      </c>
      <c r="C1" s="3" t="s">
        <v>1</v>
      </c>
      <c r="D1" s="3" t="s">
        <v>0</v>
      </c>
      <c r="E1" s="3" t="s">
        <v>4</v>
      </c>
      <c r="F1" s="3" t="s">
        <v>5</v>
      </c>
    </row>
    <row r="2" spans="1:6" x14ac:dyDescent="0.3">
      <c r="A2" s="4">
        <v>1</v>
      </c>
      <c r="B2" s="11">
        <v>10000</v>
      </c>
      <c r="C2" s="12">
        <v>1.1999999999999999E-3</v>
      </c>
      <c r="D2" s="13">
        <v>11.999999999999998</v>
      </c>
      <c r="E2" s="13">
        <v>11.999999999999998</v>
      </c>
      <c r="F2" s="6">
        <v>0</v>
      </c>
    </row>
    <row r="3" spans="1:6" x14ac:dyDescent="0.3">
      <c r="A3" s="4">
        <v>2</v>
      </c>
      <c r="B3" s="13">
        <v>10000</v>
      </c>
      <c r="C3" s="7">
        <v>1.1999999999999999E-3</v>
      </c>
      <c r="D3" s="13">
        <v>11.999999999999998</v>
      </c>
      <c r="E3" s="13">
        <v>23.999999999999996</v>
      </c>
      <c r="F3" s="6">
        <v>0</v>
      </c>
    </row>
    <row r="4" spans="1:6" x14ac:dyDescent="0.3">
      <c r="A4" s="4">
        <v>3</v>
      </c>
      <c r="B4" s="13">
        <v>10000</v>
      </c>
      <c r="C4" s="7">
        <v>1.1999999999999999E-3</v>
      </c>
      <c r="D4" s="13">
        <v>11.999999999999998</v>
      </c>
      <c r="E4" s="13">
        <v>35.999999999999993</v>
      </c>
      <c r="F4" s="6">
        <v>0</v>
      </c>
    </row>
    <row r="5" spans="1:6" x14ac:dyDescent="0.3">
      <c r="A5" s="4">
        <v>4</v>
      </c>
      <c r="B5" s="13">
        <v>10036</v>
      </c>
      <c r="C5" s="7"/>
      <c r="D5" s="13"/>
      <c r="E5" s="13"/>
      <c r="F5" s="6">
        <v>3.5999999999999999E-3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Cum.Rente</vt:lpstr>
      <vt:lpstr>Formules</vt:lpstr>
      <vt:lpstr>Waarden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Beheerder</cp:lastModifiedBy>
  <dcterms:created xsi:type="dcterms:W3CDTF">2022-06-15T15:14:27Z</dcterms:created>
  <dcterms:modified xsi:type="dcterms:W3CDTF">2022-06-16T19:15:15Z</dcterms:modified>
</cp:coreProperties>
</file>